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OFICIO 445 ITITULO V INFORMACION ADICIONAL ANUAL 2025\"/>
    </mc:Choice>
  </mc:AlternateContent>
  <xr:revisionPtr revIDLastSave="0" documentId="13_ncr:1_{C2DC37C3-B27B-4728-8E1D-F9EBA10A4BB8}" xr6:coauthVersionLast="36" xr6:coauthVersionMax="36" xr10:uidLastSave="{00000000-0000-0000-0000-000000000000}"/>
  <bookViews>
    <workbookView xWindow="0" yWindow="0" windowWidth="12435" windowHeight="8250" xr2:uid="{5EB2844B-2497-4F83-926E-DF2D4FF83292}"/>
  </bookViews>
  <sheets>
    <sheet name="Hoja1" sheetId="1" r:id="rId1"/>
  </sheets>
  <definedNames>
    <definedName name="_xlnm.Print_Area" localSheetId="0">Hoja1!$A$1:$N$77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9" i="1"/>
  <c r="B37" i="1"/>
  <c r="B72" i="1" l="1"/>
  <c r="B73" i="1"/>
  <c r="B74" i="1"/>
  <c r="B75" i="1"/>
  <c r="B76" i="1"/>
  <c r="B77" i="1"/>
  <c r="B71" i="1"/>
  <c r="B68" i="1"/>
  <c r="B69" i="1"/>
  <c r="B67" i="1"/>
  <c r="B60" i="1"/>
  <c r="B61" i="1"/>
  <c r="B62" i="1"/>
  <c r="B63" i="1"/>
  <c r="B64" i="1"/>
  <c r="B65" i="1"/>
  <c r="B59" i="1"/>
  <c r="B56" i="1"/>
  <c r="B57" i="1"/>
  <c r="B55" i="1"/>
  <c r="B46" i="1"/>
  <c r="B47" i="1"/>
  <c r="B48" i="1"/>
  <c r="B49" i="1"/>
  <c r="B50" i="1"/>
  <c r="B51" i="1"/>
  <c r="B52" i="1"/>
  <c r="B53" i="1"/>
  <c r="B45" i="1"/>
  <c r="B36" i="1"/>
  <c r="B40" i="1"/>
  <c r="B41" i="1"/>
  <c r="B42" i="1"/>
  <c r="B43" i="1"/>
  <c r="B35" i="1"/>
  <c r="B26" i="1"/>
  <c r="B27" i="1"/>
  <c r="B28" i="1"/>
  <c r="B29" i="1"/>
  <c r="B30" i="1"/>
  <c r="B31" i="1"/>
  <c r="B32" i="1"/>
  <c r="B33" i="1"/>
  <c r="B25" i="1"/>
  <c r="B16" i="1"/>
  <c r="B17" i="1"/>
  <c r="B18" i="1"/>
  <c r="B19" i="1"/>
  <c r="B20" i="1"/>
  <c r="B21" i="1"/>
  <c r="B22" i="1"/>
  <c r="B23" i="1"/>
  <c r="B15" i="1"/>
  <c r="B8" i="1"/>
  <c r="B9" i="1"/>
  <c r="B10" i="1"/>
  <c r="B11" i="1"/>
  <c r="B12" i="1"/>
  <c r="B13" i="1"/>
  <c r="B7" i="1"/>
  <c r="C70" i="1" l="1"/>
  <c r="D70" i="1"/>
  <c r="E70" i="1"/>
  <c r="F70" i="1"/>
  <c r="G70" i="1"/>
  <c r="H70" i="1"/>
  <c r="I70" i="1"/>
  <c r="J70" i="1"/>
  <c r="K70" i="1"/>
  <c r="L70" i="1"/>
  <c r="M70" i="1"/>
  <c r="N70" i="1"/>
  <c r="B70" i="1"/>
  <c r="C66" i="1"/>
  <c r="D66" i="1"/>
  <c r="E66" i="1"/>
  <c r="F66" i="1"/>
  <c r="G66" i="1"/>
  <c r="H66" i="1"/>
  <c r="I66" i="1"/>
  <c r="J66" i="1"/>
  <c r="K66" i="1"/>
  <c r="L66" i="1"/>
  <c r="M66" i="1"/>
  <c r="N66" i="1"/>
  <c r="B66" i="1"/>
  <c r="C58" i="1"/>
  <c r="D58" i="1"/>
  <c r="E58" i="1"/>
  <c r="F58" i="1"/>
  <c r="G58" i="1"/>
  <c r="H58" i="1"/>
  <c r="I58" i="1"/>
  <c r="J58" i="1"/>
  <c r="K58" i="1"/>
  <c r="L58" i="1"/>
  <c r="M58" i="1"/>
  <c r="N58" i="1"/>
  <c r="B58" i="1"/>
  <c r="C54" i="1"/>
  <c r="D54" i="1"/>
  <c r="E54" i="1"/>
  <c r="F54" i="1"/>
  <c r="G54" i="1"/>
  <c r="H54" i="1"/>
  <c r="I54" i="1"/>
  <c r="J54" i="1"/>
  <c r="K54" i="1"/>
  <c r="L54" i="1"/>
  <c r="M54" i="1"/>
  <c r="N54" i="1"/>
  <c r="B54" i="1"/>
  <c r="C44" i="1"/>
  <c r="D44" i="1"/>
  <c r="E44" i="1"/>
  <c r="F44" i="1"/>
  <c r="G44" i="1"/>
  <c r="H44" i="1"/>
  <c r="I44" i="1"/>
  <c r="J44" i="1"/>
  <c r="K44" i="1"/>
  <c r="L44" i="1"/>
  <c r="M44" i="1"/>
  <c r="N44" i="1"/>
  <c r="B44" i="1"/>
  <c r="B34" i="1"/>
  <c r="C24" i="1"/>
  <c r="D24" i="1"/>
  <c r="E24" i="1"/>
  <c r="F24" i="1"/>
  <c r="G24" i="1"/>
  <c r="H24" i="1"/>
  <c r="I24" i="1"/>
  <c r="J24" i="1"/>
  <c r="K24" i="1"/>
  <c r="L24" i="1"/>
  <c r="M24" i="1"/>
  <c r="N24" i="1"/>
  <c r="B24" i="1"/>
  <c r="C14" i="1"/>
  <c r="D14" i="1"/>
  <c r="E14" i="1"/>
  <c r="F14" i="1"/>
  <c r="G14" i="1"/>
  <c r="H14" i="1"/>
  <c r="I14" i="1"/>
  <c r="J14" i="1"/>
  <c r="K14" i="1"/>
  <c r="L14" i="1"/>
  <c r="M14" i="1"/>
  <c r="N14" i="1"/>
  <c r="B14" i="1"/>
  <c r="C6" i="1"/>
  <c r="D6" i="1"/>
  <c r="E6" i="1"/>
  <c r="F6" i="1"/>
  <c r="G6" i="1"/>
  <c r="H6" i="1"/>
  <c r="I6" i="1"/>
  <c r="J6" i="1"/>
  <c r="K6" i="1"/>
  <c r="L6" i="1"/>
  <c r="M6" i="1"/>
  <c r="N6" i="1"/>
  <c r="B6" i="1"/>
  <c r="B5" i="1" l="1"/>
  <c r="L5" i="1" l="1"/>
  <c r="D34" i="1"/>
  <c r="D5" i="1" s="1"/>
  <c r="H34" i="1"/>
  <c r="H5" i="1" s="1"/>
  <c r="L34" i="1"/>
  <c r="C34" i="1"/>
  <c r="C5" i="1" s="1"/>
  <c r="G34" i="1"/>
  <c r="G5" i="1" s="1"/>
  <c r="K34" i="1"/>
  <c r="K5" i="1" s="1"/>
  <c r="F34" i="1"/>
  <c r="F5" i="1" s="1"/>
  <c r="J34" i="1"/>
  <c r="J5" i="1" s="1"/>
  <c r="N34" i="1"/>
  <c r="N5" i="1" s="1"/>
  <c r="E34" i="1"/>
  <c r="E5" i="1" s="1"/>
  <c r="I34" i="1"/>
  <c r="I5" i="1" s="1"/>
  <c r="M34" i="1"/>
  <c r="M5" i="1" s="1"/>
</calcChain>
</file>

<file path=xl/sharedStrings.xml><?xml version="1.0" encoding="utf-8"?>
<sst xmlns="http://schemas.openxmlformats.org/spreadsheetml/2006/main" count="87" uniqueCount="87">
  <si>
    <t>Total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</si>
  <si>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</si>
  <si>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</si>
  <si>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</si>
  <si>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</si>
  <si>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</si>
  <si>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</si>
  <si>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</si>
  <si>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</si>
  <si>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</si>
  <si>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</si>
  <si>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</si>
  <si>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</si>
  <si>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</si>
  <si>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</si>
  <si>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Materiales y Suministros</t>
  </si>
  <si>
    <t>Servicios Generales</t>
  </si>
  <si>
    <t>Transferencias, Asignaciones,
Subsidios y Otras Ayudas</t>
  </si>
  <si>
    <t>Bienes Muebles, Inmuebles e
Intangibles</t>
  </si>
  <si>
    <t>Inversión Pública</t>
  </si>
  <si>
    <t>Participaciones y Aportaciones</t>
  </si>
  <si>
    <t>Inversiones Financieras y Otras
Provisiones</t>
  </si>
  <si>
    <t>Deuda Pública</t>
  </si>
  <si>
    <t>1100 REMUNERACIONES AL PERSONAL DE CARACTER PERMANENTE</t>
  </si>
  <si>
    <t>1300 REMUNERACIONES ADICIONALES Y ESPECIALES</t>
  </si>
  <si>
    <t>1400 SEGURIDAD SOCIAL</t>
  </si>
  <si>
    <t>1500 OTRAS PRESTACIONES SOCIALES Y ECONOMICAS</t>
  </si>
  <si>
    <t>1700 PAGO DE ESTIMULOS A SERVIDORES PUBLICOS</t>
  </si>
  <si>
    <t>2100 MATERIALES DE ADMINISTRACION, EMISION DE DOCUMENTOS Y ARTICULOS OFICIALES</t>
  </si>
  <si>
    <t>2200 ALIMENTOS Y UTENSILIOS</t>
  </si>
  <si>
    <t>2300 MATERIAS PRIMAS Y MATERIALES DE PRODUCCION Y COMERCIALIZACION</t>
  </si>
  <si>
    <t>2400 MATERIALES Y ARTICULOS DE CONSTRUCCION Y DE REPARACION</t>
  </si>
  <si>
    <t>2500 PRODUCTOS QUIMICOS, FARMACEUTICOS Y DE LABORATORIO</t>
  </si>
  <si>
    <t>2600 COMBUSTIBLES, LUBRICANTES Y ADITIVOS</t>
  </si>
  <si>
    <t>2700 VESTUARIO, BLANCOS, PRENDAS DE PROTECCION Y ARTICULOS DEPORTIVOS</t>
  </si>
  <si>
    <t>2800 MATERIALES Y SUMINISTROS PARA SEGURIDAD</t>
  </si>
  <si>
    <t>2900 HERRAMIENTAS, REFACCIONES Y ACCESORIOS MENORES</t>
  </si>
  <si>
    <t>3100 SERVICIOS BASICOS</t>
  </si>
  <si>
    <t>3200 SERVICIOS DE ARRENDAMIENTO</t>
  </si>
  <si>
    <t>3300 SERVICIOS PROFESIONALES, CIENTIFICOS, TECNICOS Y OTROS SERVICIOS</t>
  </si>
  <si>
    <t>3400 SERVICIOS FINANCIEROS, BANCARIOS Y COMERCIALES</t>
  </si>
  <si>
    <t>3500 SERVICIOS DE INSTALACION, REPARACION, MANTENIMIENTO Y CONSERVACION</t>
  </si>
  <si>
    <t>3600 SERVICIOS DE COMUNICACION SOCIAL Y PUBLICIDAD</t>
  </si>
  <si>
    <t>3700 SERVICIOS DE TRASLADO Y VIATICOS</t>
  </si>
  <si>
    <t>3800 SERVICIOS OFICIALES</t>
  </si>
  <si>
    <t>3900 OTROS SERVICIOS GENERALES</t>
  </si>
  <si>
    <t>4100 TRANSFERENCIAS INTERNAS Y ASIGNACIONES AL SECTOR PÚBLICO</t>
  </si>
  <si>
    <t>4300 SUBSIDIOS Y SUBVENCIONES</t>
  </si>
  <si>
    <t>4400 AYUDAS SOCIALES</t>
  </si>
  <si>
    <t>4500 PENSIONES Y JUBILACIONES</t>
  </si>
  <si>
    <t>5100 MOBILIARIO Y EQUIPO DE ADMINISTRACION</t>
  </si>
  <si>
    <t>5200 MOBILIARIO Y EQUIPO EDUCACIONAL Y RECREATIVO</t>
  </si>
  <si>
    <t>5300 EQUIPO E INSTRUMENTAL MEDICO Y DE LABORATORIO</t>
  </si>
  <si>
    <t>5400 VEHICULOS Y EQUIPO DE TRANSPORTE</t>
  </si>
  <si>
    <t>5600 MAQUINARIA, OTROS EQUIPOS Y HERRAMIENTAS</t>
  </si>
  <si>
    <t>5900 ACTIVOS INTANGIBLES</t>
  </si>
  <si>
    <t>6100 OBRA PÚBLICA EN BIENES DE DOMINIO PÚBLICO</t>
  </si>
  <si>
    <t>8500 CONVENIOS</t>
  </si>
  <si>
    <t>1200 REMUNERACIONES AL PERSONAL DE CARACTER TRANSITORIO</t>
  </si>
  <si>
    <t>1600 PREVISIONES</t>
  </si>
  <si>
    <t>4200 TRANSFERENCIAS AL RESTO DEL SECTOR PÚBLICO</t>
  </si>
  <si>
    <t>4600 TRANSFERENCIAS A FIDEICOMISOS, MANDATOS Y OTROS ANALOGOS</t>
  </si>
  <si>
    <t>4700 TRANSFERENCIAS A LA SEGURIDAD SOCIAL</t>
  </si>
  <si>
    <t>4800 DONATIVOS</t>
  </si>
  <si>
    <t>4900 TRANSFERENCIAS AL EXTERIOR</t>
  </si>
  <si>
    <t>5500 EQUIPO DE DEFENSA Y SEGURIDAD</t>
  </si>
  <si>
    <t>5700 ACTIVOS BIOLOGICOS</t>
  </si>
  <si>
    <t>5800 BIENES INMUEBLES</t>
  </si>
  <si>
    <t>6200 OBRA PÚBLICA EN BIENES PROPIOS</t>
  </si>
  <si>
    <t>6300 PROYECTOS PRODUCTIVOS Y ACCIONES DE FOMENTO</t>
  </si>
  <si>
    <t>7100 INVERSIONES PARA EL FOMENTO DE ACTIVIDADES PRODUCTIVAS</t>
  </si>
  <si>
    <t>7200 ACCIONES Y PARTICIPACIONES DE CAPITAL</t>
  </si>
  <si>
    <t>7300 COMPRA DE TITULOS Y VALORES</t>
  </si>
  <si>
    <t>7400 CONCESION DE PRÉSTAMOS</t>
  </si>
  <si>
    <t>7500 INVERSIONES EN FIDEICOMISOS, MANDATOS Y OTROS ANALOGOS</t>
  </si>
  <si>
    <t>7600 OTRAS INVERSIONES FINANCIERAS</t>
  </si>
  <si>
    <t>7900 PROVISIONES PARA CONTINGENCIAS Y OTRAS EROGACIONES ESPECIALES</t>
  </si>
  <si>
    <t>8100 PARTICIPACIONES</t>
  </si>
  <si>
    <t>8300 APORTACIONES</t>
  </si>
  <si>
    <t>9100 AMORTIZACIÓN DE LA DEUDA PÚBLICA</t>
  </si>
  <si>
    <t>9200 INTERESES DE LA DEUDA PÚBLICA</t>
  </si>
  <si>
    <t>9300 COMISIONES DE LA DEUDA PÚBLICA</t>
  </si>
  <si>
    <t>9400 GASTOS DE LA DEUDA PÚBLICA</t>
  </si>
  <si>
    <t>9500 COSTO POR COBERTURAS</t>
  </si>
  <si>
    <t>9600 APOYOS FINANCIEROS</t>
  </si>
  <si>
    <t>9900 Adeudos de Ejercicios Fiscales Anteriores (ADEFAS)</t>
  </si>
  <si>
    <t>Municipio de San Felipe
Calendario de Presupuesto de Egresos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</si>
</sst>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justify" wrapText="1"/>
    </xf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1" xfId="0" applyFill="1" applyBorder="1" applyAlignment="1">
      <alignment horizontal="justify" wrapText="1"/>
    </xf>
    <xf numFmtId="43" fontId="4" fillId="0" borderId="0" xfId="1" applyFont="1"/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horizontal="justify" wrapText="1"/>
    </xf>
    <xf numFmtId="164" fontId="0" fillId="4" borderId="1" xfId="1" applyNumberFormat="1" applyFont="1" applyFill="1" applyBorder="1"/>
    <xf numFmtId="164" fontId="0" fillId="0" borderId="2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A267-8EEE-4736-B7AC-3F32BD54BCF0}">
  <dimension ref="A2:N77"/>
  <sheetViews>
    <sheetView tabSelected="1" view="pageBreakPreview" zoomScaleNormal="100" zoomScaleSheetLayoutView="100" workbookViewId="0">
      <selection activeCell="A6" sqref="A6"/>
    </sheetView>
  </sheetViews>
  <sheetFormatPr baseColWidth="10" defaultRowHeight="15" x14ac:dyDescent="0.25"/>
  <cols>
    <col min="1" max="1" width="47.140625" customWidth="1"/>
    <col min="2" max="2" width="15.140625" bestFit="1" customWidth="1"/>
    <col min="3" max="3" width="14.140625" bestFit="1" customWidth="1"/>
    <col min="4" max="4" width="17.28515625" customWidth="1"/>
    <col min="5" max="14" width="14.140625" bestFit="1" customWidth="1"/>
  </cols>
  <sheetData>
    <row r="2" spans="1:14" ht="46.5" customHeight="1" x14ac:dyDescent="0.3">
      <c r="A2" s="7" t="s">
        <v>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4" spans="1:14" x14ac:dyDescent="0.25">
      <c r="A4" s="1"/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</row>
    <row r="5" spans="1:14" x14ac:dyDescent="0.25">
      <c r="A5" s="9" t="s">
        <v>0</v>
      </c>
      <c r="B5" s="10">
        <f>SUM(B6,B14,B24,B34,B44,B54,B58,B66,B70)</f>
        <v>470497481.00000006</v>
      </c>
      <c r="C5" s="10">
        <f t="shared" ref="C5:N5" si="0">SUM(C6,C14,C24,C34,C44,C54,C58,C66,C70)</f>
        <v>15732845.760000005</v>
      </c>
      <c r="D5" s="10">
        <f t="shared" si="0"/>
        <v>165386381.87</v>
      </c>
      <c r="E5" s="10">
        <f t="shared" si="0"/>
        <v>34443194.960000008</v>
      </c>
      <c r="F5" s="10">
        <f t="shared" si="0"/>
        <v>32878525.660000004</v>
      </c>
      <c r="G5" s="10">
        <f t="shared" si="0"/>
        <v>28727421.200000007</v>
      </c>
      <c r="H5" s="10">
        <f t="shared" si="0"/>
        <v>28459930.950000003</v>
      </c>
      <c r="I5" s="10">
        <f t="shared" si="0"/>
        <v>22519916.020000007</v>
      </c>
      <c r="J5" s="10">
        <f t="shared" si="0"/>
        <v>28572881.600000005</v>
      </c>
      <c r="K5" s="10">
        <f t="shared" si="0"/>
        <v>27490176.940000005</v>
      </c>
      <c r="L5" s="10">
        <f t="shared" si="0"/>
        <v>22072159.100000005</v>
      </c>
      <c r="M5" s="10">
        <f t="shared" si="0"/>
        <v>23236781.610000003</v>
      </c>
      <c r="N5" s="10">
        <f t="shared" si="0"/>
        <v>40977265.329999998</v>
      </c>
    </row>
    <row r="6" spans="1:14" x14ac:dyDescent="0.25">
      <c r="A6" s="11" t="s">
        <v>14</v>
      </c>
      <c r="B6" s="12">
        <f t="shared" ref="B6:N6" si="1">SUM(B7:B13)</f>
        <v>147650716.30000007</v>
      </c>
      <c r="C6" s="12">
        <f t="shared" si="1"/>
        <v>11320483.200000005</v>
      </c>
      <c r="D6" s="12">
        <f t="shared" si="1"/>
        <v>11320483.200000005</v>
      </c>
      <c r="E6" s="12">
        <f t="shared" si="1"/>
        <v>11320483.200000005</v>
      </c>
      <c r="F6" s="12">
        <f t="shared" si="1"/>
        <v>11320483.200000005</v>
      </c>
      <c r="G6" s="12">
        <f t="shared" si="1"/>
        <v>11320483.200000005</v>
      </c>
      <c r="H6" s="12">
        <f t="shared" si="1"/>
        <v>12210027.260000004</v>
      </c>
      <c r="I6" s="12">
        <f t="shared" si="1"/>
        <v>11320483.200000005</v>
      </c>
      <c r="J6" s="12">
        <f t="shared" si="1"/>
        <v>11320483.200000005</v>
      </c>
      <c r="K6" s="12">
        <f t="shared" si="1"/>
        <v>11320483.200000005</v>
      </c>
      <c r="L6" s="12">
        <f t="shared" si="1"/>
        <v>11320483.200000005</v>
      </c>
      <c r="M6" s="12">
        <f t="shared" si="1"/>
        <v>12702722.660000002</v>
      </c>
      <c r="N6" s="12">
        <f t="shared" si="1"/>
        <v>20853617.580000002</v>
      </c>
    </row>
    <row r="7" spans="1:14" ht="30" x14ac:dyDescent="0.25">
      <c r="A7" s="2" t="s">
        <v>23</v>
      </c>
      <c r="B7" s="3">
        <f>SUM(C7:N7)</f>
        <v>90232431.360000059</v>
      </c>
      <c r="C7" s="3">
        <v>7519369.2700000033</v>
      </c>
      <c r="D7" s="3">
        <v>7519369.2700000033</v>
      </c>
      <c r="E7" s="3">
        <v>7519369.2700000033</v>
      </c>
      <c r="F7" s="3">
        <v>7519369.2700000033</v>
      </c>
      <c r="G7" s="3">
        <v>7519369.2700000033</v>
      </c>
      <c r="H7" s="3">
        <v>7519369.2700000033</v>
      </c>
      <c r="I7" s="3">
        <v>7519369.2700000033</v>
      </c>
      <c r="J7" s="3">
        <v>7519369.2700000033</v>
      </c>
      <c r="K7" s="3">
        <v>7519369.2700000033</v>
      </c>
      <c r="L7" s="3">
        <v>7519369.2700000033</v>
      </c>
      <c r="M7" s="3">
        <v>7850229.5200000033</v>
      </c>
      <c r="N7" s="3">
        <v>7188509.1400000025</v>
      </c>
    </row>
    <row r="8" spans="1:14" ht="30" x14ac:dyDescent="0.25">
      <c r="A8" s="2" t="s">
        <v>58</v>
      </c>
      <c r="B8" s="3">
        <f t="shared" ref="B8:B72" si="2">SUM(C8:N8)</f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x14ac:dyDescent="0.25">
      <c r="A9" s="2" t="s">
        <v>24</v>
      </c>
      <c r="B9" s="3">
        <f t="shared" si="2"/>
        <v>13460970.48</v>
      </c>
      <c r="C9" s="3">
        <v>138004.34</v>
      </c>
      <c r="D9" s="3">
        <v>138004.34</v>
      </c>
      <c r="E9" s="3">
        <v>138004.34</v>
      </c>
      <c r="F9" s="3">
        <v>138004.34</v>
      </c>
      <c r="G9" s="3">
        <v>138004.34</v>
      </c>
      <c r="H9" s="3">
        <v>1027548.4</v>
      </c>
      <c r="I9" s="3">
        <v>138004.34</v>
      </c>
      <c r="J9" s="3">
        <v>138004.34</v>
      </c>
      <c r="K9" s="3">
        <v>138004.34</v>
      </c>
      <c r="L9" s="3">
        <v>138004.34</v>
      </c>
      <c r="M9" s="3">
        <v>1038465.09</v>
      </c>
      <c r="N9" s="3">
        <v>10152917.93</v>
      </c>
    </row>
    <row r="10" spans="1:14" x14ac:dyDescent="0.25">
      <c r="A10" s="2" t="s">
        <v>25</v>
      </c>
      <c r="B10" s="3">
        <f t="shared" si="2"/>
        <v>26038641.270000007</v>
      </c>
      <c r="C10" s="3">
        <v>2169886.7800000003</v>
      </c>
      <c r="D10" s="3">
        <v>2169886.7800000003</v>
      </c>
      <c r="E10" s="3">
        <v>2169886.7800000003</v>
      </c>
      <c r="F10" s="3">
        <v>2169886.7800000003</v>
      </c>
      <c r="G10" s="3">
        <v>2169886.7800000003</v>
      </c>
      <c r="H10" s="3">
        <v>2169886.7800000003</v>
      </c>
      <c r="I10" s="3">
        <v>2169886.7800000003</v>
      </c>
      <c r="J10" s="3">
        <v>2169886.7800000003</v>
      </c>
      <c r="K10" s="3">
        <v>2169886.7800000003</v>
      </c>
      <c r="L10" s="3">
        <v>2169886.7800000003</v>
      </c>
      <c r="M10" s="3">
        <v>2308054.5599999996</v>
      </c>
      <c r="N10" s="3">
        <v>2031718.91</v>
      </c>
    </row>
    <row r="11" spans="1:14" ht="30" x14ac:dyDescent="0.25">
      <c r="A11" s="2" t="s">
        <v>26</v>
      </c>
      <c r="B11" s="3">
        <f t="shared" si="2"/>
        <v>14490455.59</v>
      </c>
      <c r="C11" s="3">
        <v>1207538.0100000002</v>
      </c>
      <c r="D11" s="3">
        <v>1207538.0100000002</v>
      </c>
      <c r="E11" s="3">
        <v>1207538.0100000002</v>
      </c>
      <c r="F11" s="3">
        <v>1207538.0100000002</v>
      </c>
      <c r="G11" s="3">
        <v>1207538.0100000002</v>
      </c>
      <c r="H11" s="3">
        <v>1207538.0100000002</v>
      </c>
      <c r="I11" s="3">
        <v>1207538.0100000002</v>
      </c>
      <c r="J11" s="3">
        <v>1207538.0100000002</v>
      </c>
      <c r="K11" s="3">
        <v>1207538.0100000002</v>
      </c>
      <c r="L11" s="3">
        <v>1207538.0100000002</v>
      </c>
      <c r="M11" s="3">
        <v>1220288.6900000002</v>
      </c>
      <c r="N11" s="3">
        <v>1194786.8</v>
      </c>
    </row>
    <row r="12" spans="1:14" x14ac:dyDescent="0.25">
      <c r="A12" s="2" t="s">
        <v>59</v>
      </c>
      <c r="B12" s="3">
        <f t="shared" si="2"/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25">
      <c r="A13" s="2" t="s">
        <v>27</v>
      </c>
      <c r="B13" s="3">
        <f t="shared" si="2"/>
        <v>3428217.5999999992</v>
      </c>
      <c r="C13" s="3">
        <v>285684.8</v>
      </c>
      <c r="D13" s="3">
        <v>285684.8</v>
      </c>
      <c r="E13" s="3">
        <v>285684.8</v>
      </c>
      <c r="F13" s="3">
        <v>285684.8</v>
      </c>
      <c r="G13" s="3">
        <v>285684.8</v>
      </c>
      <c r="H13" s="3">
        <v>285684.8</v>
      </c>
      <c r="I13" s="3">
        <v>285684.8</v>
      </c>
      <c r="J13" s="3">
        <v>285684.8</v>
      </c>
      <c r="K13" s="3">
        <v>285684.8</v>
      </c>
      <c r="L13" s="3">
        <v>285684.8</v>
      </c>
      <c r="M13" s="3">
        <v>285684.8</v>
      </c>
      <c r="N13" s="3">
        <v>285684.8</v>
      </c>
    </row>
    <row r="14" spans="1:14" x14ac:dyDescent="0.25">
      <c r="A14" s="11" t="s">
        <v>15</v>
      </c>
      <c r="B14" s="12">
        <f t="shared" ref="B14:N14" si="3">SUM(B15:B23)</f>
        <v>37909853.510000005</v>
      </c>
      <c r="C14" s="12">
        <f t="shared" si="3"/>
        <v>1293193.47</v>
      </c>
      <c r="D14" s="12">
        <f t="shared" si="3"/>
        <v>4368692.3699999992</v>
      </c>
      <c r="E14" s="12">
        <f t="shared" si="3"/>
        <v>4625282.12</v>
      </c>
      <c r="F14" s="12">
        <f t="shared" si="3"/>
        <v>3459464.6700000004</v>
      </c>
      <c r="G14" s="12">
        <f t="shared" si="3"/>
        <v>2960475.5700000003</v>
      </c>
      <c r="H14" s="12">
        <f t="shared" si="3"/>
        <v>3136165.73</v>
      </c>
      <c r="I14" s="12">
        <f t="shared" si="3"/>
        <v>2974504.72</v>
      </c>
      <c r="J14" s="12">
        <f t="shared" si="3"/>
        <v>4158020.3000000007</v>
      </c>
      <c r="K14" s="12">
        <f t="shared" si="3"/>
        <v>2932101.7800000003</v>
      </c>
      <c r="L14" s="12">
        <f t="shared" si="3"/>
        <v>2963047.8</v>
      </c>
      <c r="M14" s="12">
        <f t="shared" si="3"/>
        <v>3181171.45</v>
      </c>
      <c r="N14" s="12">
        <f t="shared" si="3"/>
        <v>1857733.53</v>
      </c>
    </row>
    <row r="15" spans="1:14" ht="30" x14ac:dyDescent="0.25">
      <c r="A15" s="2" t="s">
        <v>28</v>
      </c>
      <c r="B15" s="3">
        <f t="shared" si="2"/>
        <v>3455248.870000002</v>
      </c>
      <c r="C15" s="3">
        <v>135518.35999999999</v>
      </c>
      <c r="D15" s="3">
        <v>396291.23999999982</v>
      </c>
      <c r="E15" s="3">
        <v>313871.22000000026</v>
      </c>
      <c r="F15" s="3">
        <v>280511.80000000028</v>
      </c>
      <c r="G15" s="3">
        <v>296018.70000000024</v>
      </c>
      <c r="H15" s="3">
        <v>291960.4000000002</v>
      </c>
      <c r="I15" s="3">
        <v>302609.6500000002</v>
      </c>
      <c r="J15" s="3">
        <v>295619.2800000002</v>
      </c>
      <c r="K15" s="3">
        <v>307784.50000000023</v>
      </c>
      <c r="L15" s="3">
        <v>283705.61000000022</v>
      </c>
      <c r="M15" s="3">
        <v>297654.05000000016</v>
      </c>
      <c r="N15" s="3">
        <v>253704.06000000008</v>
      </c>
    </row>
    <row r="16" spans="1:14" x14ac:dyDescent="0.25">
      <c r="A16" s="2" t="s">
        <v>29</v>
      </c>
      <c r="B16" s="3">
        <f t="shared" si="2"/>
        <v>1308259.8800000004</v>
      </c>
      <c r="C16" s="3">
        <v>34641.660000000003</v>
      </c>
      <c r="D16" s="3">
        <v>136043.20000000001</v>
      </c>
      <c r="E16" s="3">
        <v>121586.93000000001</v>
      </c>
      <c r="F16" s="3">
        <v>120511.93000000001</v>
      </c>
      <c r="G16" s="3">
        <v>114519.93000000001</v>
      </c>
      <c r="H16" s="3">
        <v>122629.64000000001</v>
      </c>
      <c r="I16" s="3">
        <v>113894.14000000001</v>
      </c>
      <c r="J16" s="3">
        <v>118489.93000000001</v>
      </c>
      <c r="K16" s="3">
        <v>114944.14000000001</v>
      </c>
      <c r="L16" s="3">
        <v>119429.24</v>
      </c>
      <c r="M16" s="3">
        <v>129625.78000000001</v>
      </c>
      <c r="N16" s="3">
        <v>61943.359999999993</v>
      </c>
    </row>
    <row r="17" spans="1:14" ht="30" x14ac:dyDescent="0.25">
      <c r="A17" s="2" t="s">
        <v>30</v>
      </c>
      <c r="B17" s="3">
        <f t="shared" si="2"/>
        <v>19889.359999999997</v>
      </c>
      <c r="C17" s="3">
        <v>0</v>
      </c>
      <c r="D17" s="3">
        <v>1361.06</v>
      </c>
      <c r="E17" s="3">
        <v>12403.54</v>
      </c>
      <c r="F17" s="3">
        <v>680.53</v>
      </c>
      <c r="G17" s="3">
        <v>680.53</v>
      </c>
      <c r="H17" s="3">
        <v>680.53</v>
      </c>
      <c r="I17" s="3">
        <v>680.53</v>
      </c>
      <c r="J17" s="3">
        <v>680.53</v>
      </c>
      <c r="K17" s="3">
        <v>680.53</v>
      </c>
      <c r="L17" s="3">
        <v>680.53</v>
      </c>
      <c r="M17" s="3">
        <v>1361.05</v>
      </c>
      <c r="N17" s="3">
        <v>0</v>
      </c>
    </row>
    <row r="18" spans="1:14" ht="30" x14ac:dyDescent="0.25">
      <c r="A18" s="2" t="s">
        <v>31</v>
      </c>
      <c r="B18" s="3">
        <f t="shared" si="2"/>
        <v>3117292.1099999994</v>
      </c>
      <c r="C18" s="3">
        <v>2666.67</v>
      </c>
      <c r="D18" s="3">
        <v>451409.44999999972</v>
      </c>
      <c r="E18" s="3">
        <v>331643.06000000006</v>
      </c>
      <c r="F18" s="3">
        <v>235038.30999999988</v>
      </c>
      <c r="G18" s="3">
        <v>256649.30999999988</v>
      </c>
      <c r="H18" s="3">
        <v>324423.06</v>
      </c>
      <c r="I18" s="3">
        <v>223253.05999999988</v>
      </c>
      <c r="J18" s="3">
        <v>348408.06000000011</v>
      </c>
      <c r="K18" s="3">
        <v>212620.50999999989</v>
      </c>
      <c r="L18" s="3">
        <v>229249.30999999988</v>
      </c>
      <c r="M18" s="3">
        <v>326893.05999999994</v>
      </c>
      <c r="N18" s="3">
        <v>175038.24999999994</v>
      </c>
    </row>
    <row r="19" spans="1:14" ht="30" x14ac:dyDescent="0.25">
      <c r="A19" s="2" t="s">
        <v>32</v>
      </c>
      <c r="B19" s="3">
        <f t="shared" si="2"/>
        <v>606391.99999999988</v>
      </c>
      <c r="C19" s="3">
        <v>0</v>
      </c>
      <c r="D19" s="3">
        <v>94898.68</v>
      </c>
      <c r="E19" s="3">
        <v>57699.34</v>
      </c>
      <c r="F19" s="3">
        <v>55199.34</v>
      </c>
      <c r="G19" s="3">
        <v>43699.34</v>
      </c>
      <c r="H19" s="3">
        <v>62699.34</v>
      </c>
      <c r="I19" s="3">
        <v>43699.34</v>
      </c>
      <c r="J19" s="3">
        <v>63699.34</v>
      </c>
      <c r="K19" s="3">
        <v>43699.34</v>
      </c>
      <c r="L19" s="3">
        <v>53699.34</v>
      </c>
      <c r="M19" s="3">
        <v>75440.23</v>
      </c>
      <c r="N19" s="3">
        <v>11958.37</v>
      </c>
    </row>
    <row r="20" spans="1:14" x14ac:dyDescent="0.25">
      <c r="A20" s="2" t="s">
        <v>33</v>
      </c>
      <c r="B20" s="3">
        <f t="shared" si="2"/>
        <v>19367170.280000001</v>
      </c>
      <c r="C20" s="3">
        <v>979589.19</v>
      </c>
      <c r="D20" s="3">
        <v>2348520.61</v>
      </c>
      <c r="E20" s="3">
        <v>1665837.4000000001</v>
      </c>
      <c r="F20" s="3">
        <v>1665337.4000000001</v>
      </c>
      <c r="G20" s="3">
        <v>1665537.4000000001</v>
      </c>
      <c r="H20" s="3">
        <v>1665537.4000000001</v>
      </c>
      <c r="I20" s="3">
        <v>1668987.6400000001</v>
      </c>
      <c r="J20" s="3">
        <v>1684737.4000000001</v>
      </c>
      <c r="K20" s="3">
        <v>1666037.4000000001</v>
      </c>
      <c r="L20" s="3">
        <v>1667637.4000000001</v>
      </c>
      <c r="M20" s="3">
        <v>1666370.73</v>
      </c>
      <c r="N20" s="3">
        <v>1023040.3099999999</v>
      </c>
    </row>
    <row r="21" spans="1:14" ht="30" x14ac:dyDescent="0.25">
      <c r="A21" s="2" t="s">
        <v>34</v>
      </c>
      <c r="B21" s="3">
        <f t="shared" si="2"/>
        <v>4010317.17</v>
      </c>
      <c r="C21" s="3">
        <v>13333.33</v>
      </c>
      <c r="D21" s="3">
        <v>152185.35000000003</v>
      </c>
      <c r="E21" s="3">
        <v>1613276.6100000006</v>
      </c>
      <c r="F21" s="3">
        <v>533271.84</v>
      </c>
      <c r="G21" s="3">
        <v>84566.840000000011</v>
      </c>
      <c r="H21" s="3">
        <v>111271.84000000001</v>
      </c>
      <c r="I21" s="3">
        <v>84171.840000000011</v>
      </c>
      <c r="J21" s="3">
        <v>1083626.8400000001</v>
      </c>
      <c r="K21" s="3">
        <v>83871.840000000011</v>
      </c>
      <c r="L21" s="3">
        <v>84971.840000000011</v>
      </c>
      <c r="M21" s="3">
        <v>145185.56</v>
      </c>
      <c r="N21" s="3">
        <v>20583.440000000002</v>
      </c>
    </row>
    <row r="22" spans="1:14" x14ac:dyDescent="0.25">
      <c r="A22" s="2" t="s">
        <v>35</v>
      </c>
      <c r="B22" s="3">
        <f t="shared" si="2"/>
        <v>1050000</v>
      </c>
      <c r="C22" s="6">
        <v>0</v>
      </c>
      <c r="D22" s="6">
        <v>125000</v>
      </c>
      <c r="E22" s="6">
        <v>100000</v>
      </c>
      <c r="F22" s="6">
        <v>100000</v>
      </c>
      <c r="G22" s="6">
        <v>100000</v>
      </c>
      <c r="H22" s="6">
        <v>100000</v>
      </c>
      <c r="I22" s="6">
        <v>125000</v>
      </c>
      <c r="J22" s="6">
        <v>100000</v>
      </c>
      <c r="K22" s="6">
        <v>100000</v>
      </c>
      <c r="L22" s="6">
        <v>100000</v>
      </c>
      <c r="M22" s="6">
        <v>100000</v>
      </c>
      <c r="N22" s="6">
        <v>0</v>
      </c>
    </row>
    <row r="23" spans="1:14" ht="30" x14ac:dyDescent="0.25">
      <c r="A23" s="2" t="s">
        <v>36</v>
      </c>
      <c r="B23" s="3">
        <f t="shared" si="2"/>
        <v>4975283.8400000008</v>
      </c>
      <c r="C23" s="3">
        <v>127444.26</v>
      </c>
      <c r="D23" s="3">
        <v>662982.78</v>
      </c>
      <c r="E23" s="3">
        <v>408964.01999999996</v>
      </c>
      <c r="F23" s="3">
        <v>468913.51999999996</v>
      </c>
      <c r="G23" s="3">
        <v>398803.51999999996</v>
      </c>
      <c r="H23" s="3">
        <v>456963.51999999996</v>
      </c>
      <c r="I23" s="3">
        <v>412208.51999999996</v>
      </c>
      <c r="J23" s="3">
        <v>462758.92</v>
      </c>
      <c r="K23" s="3">
        <v>402463.51999999996</v>
      </c>
      <c r="L23" s="3">
        <v>423674.52999999997</v>
      </c>
      <c r="M23" s="3">
        <v>438640.99</v>
      </c>
      <c r="N23" s="3">
        <v>311465.74</v>
      </c>
    </row>
    <row r="24" spans="1:14" x14ac:dyDescent="0.25">
      <c r="A24" s="11" t="s">
        <v>16</v>
      </c>
      <c r="B24" s="12">
        <f t="shared" ref="B24:N24" si="4">SUM(B25:B33)</f>
        <v>76714411.919999987</v>
      </c>
      <c r="C24" s="12">
        <f t="shared" si="4"/>
        <v>1314757.79</v>
      </c>
      <c r="D24" s="12">
        <f t="shared" si="4"/>
        <v>9514913.4800000004</v>
      </c>
      <c r="E24" s="12">
        <f t="shared" si="4"/>
        <v>5681440.7599999998</v>
      </c>
      <c r="F24" s="12">
        <f t="shared" si="4"/>
        <v>5513903.5</v>
      </c>
      <c r="G24" s="12">
        <f t="shared" si="4"/>
        <v>7683701.1299999999</v>
      </c>
      <c r="H24" s="12">
        <f t="shared" si="4"/>
        <v>5510862.7999999998</v>
      </c>
      <c r="I24" s="12">
        <f t="shared" si="4"/>
        <v>5545116.7999999998</v>
      </c>
      <c r="J24" s="12">
        <f t="shared" si="4"/>
        <v>5646266.7999999998</v>
      </c>
      <c r="K24" s="12">
        <f t="shared" si="4"/>
        <v>5503716.7999999998</v>
      </c>
      <c r="L24" s="12">
        <f t="shared" si="4"/>
        <v>5474216.7999999998</v>
      </c>
      <c r="M24" s="12">
        <f t="shared" si="4"/>
        <v>5538476.1999999993</v>
      </c>
      <c r="N24" s="12">
        <f t="shared" si="4"/>
        <v>13787039.059999999</v>
      </c>
    </row>
    <row r="25" spans="1:14" x14ac:dyDescent="0.25">
      <c r="A25" s="2" t="s">
        <v>37</v>
      </c>
      <c r="B25" s="3">
        <f t="shared" si="2"/>
        <v>23615789.939999994</v>
      </c>
      <c r="C25" s="3">
        <v>212499.98</v>
      </c>
      <c r="D25" s="3">
        <v>3724380.8600000003</v>
      </c>
      <c r="E25" s="3">
        <v>1964145.1199999996</v>
      </c>
      <c r="F25" s="3">
        <v>1974040.4199999997</v>
      </c>
      <c r="G25" s="3">
        <v>1963840.4199999997</v>
      </c>
      <c r="H25" s="3">
        <v>1974240.4199999997</v>
      </c>
      <c r="I25" s="3">
        <v>1963840.4199999997</v>
      </c>
      <c r="J25" s="3">
        <v>1973840.4199999997</v>
      </c>
      <c r="K25" s="3">
        <v>1964140.4199999997</v>
      </c>
      <c r="L25" s="3">
        <v>1973840.4199999997</v>
      </c>
      <c r="M25" s="3">
        <v>1980607.0499999998</v>
      </c>
      <c r="N25" s="3">
        <v>1946373.99</v>
      </c>
    </row>
    <row r="26" spans="1:14" x14ac:dyDescent="0.25">
      <c r="A26" s="2" t="s">
        <v>38</v>
      </c>
      <c r="B26" s="3">
        <f t="shared" si="2"/>
        <v>3090847.71</v>
      </c>
      <c r="C26" s="3">
        <v>116879.54</v>
      </c>
      <c r="D26" s="3">
        <v>385722.19000000006</v>
      </c>
      <c r="E26" s="3">
        <v>276283.17000000004</v>
      </c>
      <c r="F26" s="3">
        <v>251283.17000000004</v>
      </c>
      <c r="G26" s="3">
        <v>265417.50000000006</v>
      </c>
      <c r="H26" s="3">
        <v>260563.17000000004</v>
      </c>
      <c r="I26" s="3">
        <v>251283.17000000004</v>
      </c>
      <c r="J26" s="3">
        <v>276283.17000000004</v>
      </c>
      <c r="K26" s="3">
        <v>251283.17000000004</v>
      </c>
      <c r="L26" s="3">
        <v>251283.17000000004</v>
      </c>
      <c r="M26" s="3">
        <v>277366.54000000004</v>
      </c>
      <c r="N26" s="3">
        <v>227199.75000000006</v>
      </c>
    </row>
    <row r="27" spans="1:14" ht="30" x14ac:dyDescent="0.25">
      <c r="A27" s="2" t="s">
        <v>39</v>
      </c>
      <c r="B27" s="3">
        <f t="shared" si="2"/>
        <v>10590717.23</v>
      </c>
      <c r="C27" s="3">
        <v>317681.5</v>
      </c>
      <c r="D27" s="3">
        <v>968793.1100000001</v>
      </c>
      <c r="E27" s="3">
        <v>886614.20000000019</v>
      </c>
      <c r="F27" s="3">
        <v>645298.94000000006</v>
      </c>
      <c r="G27" s="3">
        <v>2907212.94</v>
      </c>
      <c r="H27" s="3">
        <v>643862.94000000006</v>
      </c>
      <c r="I27" s="3">
        <v>782412.94000000006</v>
      </c>
      <c r="J27" s="3">
        <v>749612.94000000006</v>
      </c>
      <c r="K27" s="3">
        <v>758012.94000000006</v>
      </c>
      <c r="L27" s="3">
        <v>644712.94000000006</v>
      </c>
      <c r="M27" s="3">
        <v>656571.31000000006</v>
      </c>
      <c r="N27" s="3">
        <v>629930.53</v>
      </c>
    </row>
    <row r="28" spans="1:14" ht="30" x14ac:dyDescent="0.25">
      <c r="A28" s="2" t="s">
        <v>40</v>
      </c>
      <c r="B28" s="3">
        <f t="shared" si="2"/>
        <v>3981999.9999999995</v>
      </c>
      <c r="C28" s="3">
        <v>280594.45999999996</v>
      </c>
      <c r="D28" s="3">
        <v>380594.45999999996</v>
      </c>
      <c r="E28" s="3">
        <v>338094.45999999996</v>
      </c>
      <c r="F28" s="3">
        <v>330594.45999999996</v>
      </c>
      <c r="G28" s="3">
        <v>330594.45999999996</v>
      </c>
      <c r="H28" s="3">
        <v>330594.45999999996</v>
      </c>
      <c r="I28" s="3">
        <v>330594.45999999996</v>
      </c>
      <c r="J28" s="3">
        <v>338094.45999999996</v>
      </c>
      <c r="K28" s="3">
        <v>330594.45999999996</v>
      </c>
      <c r="L28" s="3">
        <v>330594.45999999996</v>
      </c>
      <c r="M28" s="3">
        <v>330594.45999999996</v>
      </c>
      <c r="N28" s="3">
        <v>330460.94</v>
      </c>
    </row>
    <row r="29" spans="1:14" ht="30" x14ac:dyDescent="0.25">
      <c r="A29" s="2" t="s">
        <v>41</v>
      </c>
      <c r="B29" s="3">
        <f t="shared" si="2"/>
        <v>2877747.0400000005</v>
      </c>
      <c r="C29" s="3">
        <v>39505.11</v>
      </c>
      <c r="D29" s="3">
        <v>419712.82999999996</v>
      </c>
      <c r="E29" s="3">
        <v>225255.96999999997</v>
      </c>
      <c r="F29" s="3">
        <v>282373.97000000009</v>
      </c>
      <c r="G29" s="3">
        <v>213423.96999999997</v>
      </c>
      <c r="H29" s="3">
        <v>283923.97000000009</v>
      </c>
      <c r="I29" s="3">
        <v>216773.96999999997</v>
      </c>
      <c r="J29" s="3">
        <v>276023.97000000009</v>
      </c>
      <c r="K29" s="3">
        <v>217873.96999999997</v>
      </c>
      <c r="L29" s="3">
        <v>276373.97000000009</v>
      </c>
      <c r="M29" s="3">
        <v>266081.90000000008</v>
      </c>
      <c r="N29" s="3">
        <v>160423.44</v>
      </c>
    </row>
    <row r="30" spans="1:14" ht="30" x14ac:dyDescent="0.25">
      <c r="A30" s="2" t="s">
        <v>42</v>
      </c>
      <c r="B30" s="3">
        <f t="shared" si="2"/>
        <v>536202.91</v>
      </c>
      <c r="C30" s="3">
        <v>33600.239999999998</v>
      </c>
      <c r="D30" s="3">
        <v>53766.899999999994</v>
      </c>
      <c r="E30" s="3">
        <v>47183.57</v>
      </c>
      <c r="F30" s="3">
        <v>50183.57</v>
      </c>
      <c r="G30" s="3">
        <v>47183.57</v>
      </c>
      <c r="H30" s="3">
        <v>50183.57</v>
      </c>
      <c r="I30" s="3">
        <v>47183.57</v>
      </c>
      <c r="J30" s="3">
        <v>50183.57</v>
      </c>
      <c r="K30" s="3">
        <v>37183.57</v>
      </c>
      <c r="L30" s="3">
        <v>40183.57</v>
      </c>
      <c r="M30" s="3">
        <v>44933.57</v>
      </c>
      <c r="N30" s="3">
        <v>34433.64</v>
      </c>
    </row>
    <row r="31" spans="1:14" x14ac:dyDescent="0.25">
      <c r="A31" s="2" t="s">
        <v>43</v>
      </c>
      <c r="B31" s="3">
        <f t="shared" si="2"/>
        <v>169631.69999999998</v>
      </c>
      <c r="C31" s="3">
        <v>0</v>
      </c>
      <c r="D31" s="3">
        <v>19262.11</v>
      </c>
      <c r="E31" s="3">
        <v>14889.78</v>
      </c>
      <c r="F31" s="3">
        <v>16654.48</v>
      </c>
      <c r="G31" s="3">
        <v>14653.78</v>
      </c>
      <c r="H31" s="3">
        <v>15648.78</v>
      </c>
      <c r="I31" s="3">
        <v>16953.780000000002</v>
      </c>
      <c r="J31" s="3">
        <v>14853.78</v>
      </c>
      <c r="K31" s="3">
        <v>15953.78</v>
      </c>
      <c r="L31" s="3">
        <v>15853.78</v>
      </c>
      <c r="M31" s="3">
        <v>15687.150000000001</v>
      </c>
      <c r="N31" s="3">
        <v>9220.5</v>
      </c>
    </row>
    <row r="32" spans="1:14" x14ac:dyDescent="0.25">
      <c r="A32" s="2" t="s">
        <v>44</v>
      </c>
      <c r="B32" s="3">
        <f t="shared" si="2"/>
        <v>6724999.9999999991</v>
      </c>
      <c r="C32" s="3">
        <v>125000</v>
      </c>
      <c r="D32" s="3">
        <v>995833.34</v>
      </c>
      <c r="E32" s="3">
        <v>560416.66999999993</v>
      </c>
      <c r="F32" s="3">
        <v>560416.66999999993</v>
      </c>
      <c r="G32" s="3">
        <v>560416.66999999993</v>
      </c>
      <c r="H32" s="3">
        <v>560416.66999999993</v>
      </c>
      <c r="I32" s="3">
        <v>560416.66999999993</v>
      </c>
      <c r="J32" s="3">
        <v>560416.66999999993</v>
      </c>
      <c r="K32" s="3">
        <v>560416.66999999993</v>
      </c>
      <c r="L32" s="3">
        <v>560416.66999999993</v>
      </c>
      <c r="M32" s="3">
        <v>560416.66999999993</v>
      </c>
      <c r="N32" s="3">
        <v>560416.63</v>
      </c>
    </row>
    <row r="33" spans="1:14" x14ac:dyDescent="0.25">
      <c r="A33" s="2" t="s">
        <v>45</v>
      </c>
      <c r="B33" s="3">
        <f t="shared" si="2"/>
        <v>25126475.390000001</v>
      </c>
      <c r="C33" s="3">
        <v>188996.95999999996</v>
      </c>
      <c r="D33" s="3">
        <v>2566847.6800000006</v>
      </c>
      <c r="E33" s="3">
        <v>1368557.8200000003</v>
      </c>
      <c r="F33" s="3">
        <v>1403057.8200000003</v>
      </c>
      <c r="G33" s="3">
        <v>1380957.8200000003</v>
      </c>
      <c r="H33" s="3">
        <v>1391428.8200000003</v>
      </c>
      <c r="I33" s="3">
        <v>1375657.8200000003</v>
      </c>
      <c r="J33" s="3">
        <v>1406957.8200000003</v>
      </c>
      <c r="K33" s="3">
        <v>1368257.8200000003</v>
      </c>
      <c r="L33" s="3">
        <v>1380957.8200000003</v>
      </c>
      <c r="M33" s="3">
        <v>1406217.5500000003</v>
      </c>
      <c r="N33" s="3">
        <v>9888579.6399999987</v>
      </c>
    </row>
    <row r="34" spans="1:14" ht="30" x14ac:dyDescent="0.25">
      <c r="A34" s="11" t="s">
        <v>17</v>
      </c>
      <c r="B34" s="12">
        <f>SUM(B35:B43)</f>
        <v>34250791.039999999</v>
      </c>
      <c r="C34" s="12">
        <f t="shared" ref="C34:N34" si="5">SUM(C35:C43)</f>
        <v>1804411.2999999998</v>
      </c>
      <c r="D34" s="12">
        <f t="shared" si="5"/>
        <v>1814411.2999999998</v>
      </c>
      <c r="E34" s="12">
        <f t="shared" si="5"/>
        <v>4988875.16</v>
      </c>
      <c r="F34" s="12">
        <f t="shared" si="5"/>
        <v>1814411.2999999998</v>
      </c>
      <c r="G34" s="12">
        <f t="shared" si="5"/>
        <v>1964411.2999999998</v>
      </c>
      <c r="H34" s="12">
        <f t="shared" si="5"/>
        <v>4488875.16</v>
      </c>
      <c r="I34" s="12">
        <f t="shared" si="5"/>
        <v>2314411.2999999998</v>
      </c>
      <c r="J34" s="12">
        <f t="shared" si="5"/>
        <v>1814411.2999999998</v>
      </c>
      <c r="K34" s="12">
        <f t="shared" si="5"/>
        <v>4638875.16</v>
      </c>
      <c r="L34" s="12">
        <f t="shared" si="5"/>
        <v>2314411.2999999998</v>
      </c>
      <c r="M34" s="12">
        <f t="shared" si="5"/>
        <v>1814411.2999999998</v>
      </c>
      <c r="N34" s="12">
        <f t="shared" si="5"/>
        <v>4478875.16</v>
      </c>
    </row>
    <row r="35" spans="1:14" ht="30" x14ac:dyDescent="0.25">
      <c r="A35" s="2" t="s">
        <v>46</v>
      </c>
      <c r="B35" s="3">
        <f t="shared" si="2"/>
        <v>14782935.600000001</v>
      </c>
      <c r="C35" s="4">
        <v>1231911.2999999998</v>
      </c>
      <c r="D35" s="4">
        <v>1231911.2999999998</v>
      </c>
      <c r="E35" s="4">
        <v>1231911.2999999998</v>
      </c>
      <c r="F35" s="4">
        <v>1231911.2999999998</v>
      </c>
      <c r="G35" s="4">
        <v>1231911.2999999998</v>
      </c>
      <c r="H35" s="4">
        <v>1231911.2999999998</v>
      </c>
      <c r="I35" s="4">
        <v>1231911.2999999998</v>
      </c>
      <c r="J35" s="4">
        <v>1231911.2999999998</v>
      </c>
      <c r="K35" s="4">
        <v>1231911.2999999998</v>
      </c>
      <c r="L35" s="4">
        <v>1231911.2999999998</v>
      </c>
      <c r="M35" s="4">
        <v>1231911.2999999998</v>
      </c>
      <c r="N35" s="4">
        <v>1231911.3</v>
      </c>
    </row>
    <row r="36" spans="1:14" ht="30" x14ac:dyDescent="0.25">
      <c r="A36" s="2" t="s">
        <v>60</v>
      </c>
      <c r="B36" s="3">
        <f t="shared" si="2"/>
        <v>100000</v>
      </c>
      <c r="C36" s="4">
        <v>0</v>
      </c>
      <c r="D36" s="4">
        <v>10000</v>
      </c>
      <c r="E36" s="4">
        <v>10000</v>
      </c>
      <c r="F36" s="4">
        <v>10000</v>
      </c>
      <c r="G36" s="4">
        <v>10000</v>
      </c>
      <c r="H36" s="4">
        <v>10000</v>
      </c>
      <c r="I36" s="4">
        <v>10000</v>
      </c>
      <c r="J36" s="4">
        <v>10000</v>
      </c>
      <c r="K36" s="4">
        <v>10000</v>
      </c>
      <c r="L36" s="4">
        <v>10000</v>
      </c>
      <c r="M36" s="4">
        <v>10000</v>
      </c>
      <c r="N36" s="4">
        <v>0</v>
      </c>
    </row>
    <row r="37" spans="1:14" x14ac:dyDescent="0.25">
      <c r="A37" s="2" t="s">
        <v>47</v>
      </c>
      <c r="B37" s="3">
        <f t="shared" si="2"/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</row>
    <row r="38" spans="1:14" x14ac:dyDescent="0.25">
      <c r="A38" s="2" t="s">
        <v>48</v>
      </c>
      <c r="B38" s="3">
        <f>SUM(C38:N38)</f>
        <v>8670000</v>
      </c>
      <c r="C38" s="13">
        <v>572500</v>
      </c>
      <c r="D38" s="13">
        <v>572500</v>
      </c>
      <c r="E38" s="13">
        <v>1072500</v>
      </c>
      <c r="F38" s="13">
        <v>572500</v>
      </c>
      <c r="G38" s="13">
        <v>722500</v>
      </c>
      <c r="H38" s="13">
        <v>572500</v>
      </c>
      <c r="I38" s="13">
        <v>1072500</v>
      </c>
      <c r="J38" s="13">
        <v>572500</v>
      </c>
      <c r="K38" s="13">
        <v>722500</v>
      </c>
      <c r="L38" s="13">
        <v>1072500</v>
      </c>
      <c r="M38" s="13">
        <v>572500</v>
      </c>
      <c r="N38" s="13">
        <v>572500</v>
      </c>
    </row>
    <row r="39" spans="1:14" x14ac:dyDescent="0.25">
      <c r="A39" s="2" t="s">
        <v>49</v>
      </c>
      <c r="B39" s="3">
        <f t="shared" si="2"/>
        <v>10697855.439999999</v>
      </c>
      <c r="C39" s="4">
        <v>0</v>
      </c>
      <c r="D39" s="4">
        <v>0</v>
      </c>
      <c r="E39" s="4">
        <v>2674463.86</v>
      </c>
      <c r="F39" s="4">
        <v>0</v>
      </c>
      <c r="G39" s="4">
        <v>0</v>
      </c>
      <c r="H39" s="4">
        <v>2674463.86</v>
      </c>
      <c r="I39" s="4">
        <v>0</v>
      </c>
      <c r="J39" s="4">
        <v>0</v>
      </c>
      <c r="K39" s="4">
        <v>2674463.86</v>
      </c>
      <c r="L39" s="4">
        <v>0</v>
      </c>
      <c r="M39" s="4">
        <v>0</v>
      </c>
      <c r="N39" s="4">
        <v>2674463.86</v>
      </c>
    </row>
    <row r="40" spans="1:14" ht="30" x14ac:dyDescent="0.25">
      <c r="A40" s="2" t="s">
        <v>61</v>
      </c>
      <c r="B40" s="3">
        <f t="shared" si="2"/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</row>
    <row r="41" spans="1:14" x14ac:dyDescent="0.25">
      <c r="A41" s="2" t="s">
        <v>62</v>
      </c>
      <c r="B41" s="3">
        <f t="shared" si="2"/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x14ac:dyDescent="0.25">
      <c r="A42" s="2" t="s">
        <v>63</v>
      </c>
      <c r="B42" s="3">
        <f t="shared" si="2"/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</row>
    <row r="43" spans="1:14" x14ac:dyDescent="0.25">
      <c r="A43" s="2" t="s">
        <v>64</v>
      </c>
      <c r="B43" s="3">
        <f t="shared" si="2"/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</row>
    <row r="44" spans="1:14" ht="30" x14ac:dyDescent="0.25">
      <c r="A44" s="11" t="s">
        <v>18</v>
      </c>
      <c r="B44" s="12">
        <f t="shared" ref="B44:N44" si="6">SUM(B45:B53)</f>
        <v>22896683.989999998</v>
      </c>
      <c r="C44" s="12">
        <f t="shared" si="6"/>
        <v>0</v>
      </c>
      <c r="D44" s="12">
        <f t="shared" si="6"/>
        <v>0</v>
      </c>
      <c r="E44" s="12">
        <f t="shared" si="6"/>
        <v>540650</v>
      </c>
      <c r="F44" s="12">
        <f t="shared" si="6"/>
        <v>5349583.99</v>
      </c>
      <c r="G44" s="12">
        <f t="shared" si="6"/>
        <v>4798350</v>
      </c>
      <c r="H44" s="12">
        <f t="shared" si="6"/>
        <v>3114000</v>
      </c>
      <c r="I44" s="12">
        <f t="shared" si="6"/>
        <v>365400</v>
      </c>
      <c r="J44" s="12">
        <f t="shared" si="6"/>
        <v>5633700</v>
      </c>
      <c r="K44" s="12">
        <f t="shared" si="6"/>
        <v>3095000</v>
      </c>
      <c r="L44" s="12">
        <f t="shared" si="6"/>
        <v>0</v>
      </c>
      <c r="M44" s="12">
        <f t="shared" si="6"/>
        <v>0</v>
      </c>
      <c r="N44" s="12">
        <f t="shared" si="6"/>
        <v>0</v>
      </c>
    </row>
    <row r="45" spans="1:14" x14ac:dyDescent="0.25">
      <c r="A45" s="2" t="s">
        <v>50</v>
      </c>
      <c r="B45" s="3">
        <f t="shared" si="2"/>
        <v>970623.99</v>
      </c>
      <c r="C45" s="4">
        <v>0</v>
      </c>
      <c r="D45" s="4">
        <v>0</v>
      </c>
      <c r="E45" s="4">
        <v>198990</v>
      </c>
      <c r="F45" s="4">
        <v>249583.99</v>
      </c>
      <c r="G45" s="4">
        <v>153350</v>
      </c>
      <c r="H45" s="4">
        <v>100000</v>
      </c>
      <c r="I45" s="4">
        <v>40000</v>
      </c>
      <c r="J45" s="4">
        <v>133700</v>
      </c>
      <c r="K45" s="4">
        <v>95000</v>
      </c>
      <c r="L45" s="4">
        <v>0</v>
      </c>
      <c r="M45" s="4">
        <v>0</v>
      </c>
      <c r="N45" s="4">
        <v>0</v>
      </c>
    </row>
    <row r="46" spans="1:14" ht="30" x14ac:dyDescent="0.25">
      <c r="A46" s="2" t="s">
        <v>51</v>
      </c>
      <c r="B46" s="3">
        <f t="shared" si="2"/>
        <v>428000</v>
      </c>
      <c r="C46" s="4">
        <v>0</v>
      </c>
      <c r="D46" s="4">
        <v>0</v>
      </c>
      <c r="E46" s="4">
        <v>221000</v>
      </c>
      <c r="F46" s="4">
        <v>20000</v>
      </c>
      <c r="G46" s="4">
        <v>25000</v>
      </c>
      <c r="H46" s="4">
        <v>12000</v>
      </c>
      <c r="I46" s="4">
        <v>150000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1:14" ht="30" x14ac:dyDescent="0.25">
      <c r="A47" s="2" t="s">
        <v>52</v>
      </c>
      <c r="B47" s="3">
        <f t="shared" si="2"/>
        <v>125000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125000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x14ac:dyDescent="0.25">
      <c r="A48" s="2" t="s">
        <v>53</v>
      </c>
      <c r="B48" s="3">
        <f t="shared" si="2"/>
        <v>17850000</v>
      </c>
      <c r="C48" s="4">
        <v>0</v>
      </c>
      <c r="D48" s="4">
        <v>0</v>
      </c>
      <c r="E48" s="4">
        <v>50000</v>
      </c>
      <c r="F48" s="4">
        <v>5000000</v>
      </c>
      <c r="G48" s="4">
        <v>4300000</v>
      </c>
      <c r="H48" s="4">
        <v>0</v>
      </c>
      <c r="I48" s="4">
        <v>0</v>
      </c>
      <c r="J48" s="4">
        <v>5500000</v>
      </c>
      <c r="K48" s="4">
        <v>3000000</v>
      </c>
      <c r="L48" s="4">
        <v>0</v>
      </c>
      <c r="M48" s="4">
        <v>0</v>
      </c>
      <c r="N48" s="4">
        <v>0</v>
      </c>
    </row>
    <row r="49" spans="1:14" x14ac:dyDescent="0.25">
      <c r="A49" s="2" t="s">
        <v>65</v>
      </c>
      <c r="B49" s="3">
        <f t="shared" si="2"/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ht="30" x14ac:dyDescent="0.25">
      <c r="A50" s="2" t="s">
        <v>54</v>
      </c>
      <c r="B50" s="3">
        <f t="shared" si="2"/>
        <v>3452060</v>
      </c>
      <c r="C50" s="4">
        <v>0</v>
      </c>
      <c r="D50" s="4">
        <v>0</v>
      </c>
      <c r="E50" s="4">
        <v>15660</v>
      </c>
      <c r="F50" s="4">
        <v>80000</v>
      </c>
      <c r="G50" s="4">
        <v>310000</v>
      </c>
      <c r="H50" s="4">
        <v>3002000</v>
      </c>
      <c r="I50" s="4">
        <v>44400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x14ac:dyDescent="0.25">
      <c r="A51" s="2" t="s">
        <v>66</v>
      </c>
      <c r="B51" s="3">
        <f t="shared" si="2"/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1:14" x14ac:dyDescent="0.25">
      <c r="A52" s="2" t="s">
        <v>67</v>
      </c>
      <c r="B52" s="3">
        <f t="shared" si="2"/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x14ac:dyDescent="0.25">
      <c r="A53" s="2" t="s">
        <v>55</v>
      </c>
      <c r="B53" s="3">
        <f t="shared" si="2"/>
        <v>71000</v>
      </c>
      <c r="C53" s="4">
        <v>0</v>
      </c>
      <c r="D53" s="4">
        <v>0</v>
      </c>
      <c r="E53" s="4">
        <v>55000</v>
      </c>
      <c r="F53" s="4">
        <v>0</v>
      </c>
      <c r="G53" s="4">
        <v>10000</v>
      </c>
      <c r="H53" s="4">
        <v>0</v>
      </c>
      <c r="I53" s="4">
        <v>6000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</row>
    <row r="54" spans="1:14" x14ac:dyDescent="0.25">
      <c r="A54" s="11" t="s">
        <v>19</v>
      </c>
      <c r="B54" s="12">
        <f>SUM(B55:B57)</f>
        <v>0</v>
      </c>
      <c r="C54" s="12">
        <f t="shared" ref="C54:N54" si="7">SUM(C55:C57)</f>
        <v>0</v>
      </c>
      <c r="D54" s="12">
        <f t="shared" si="7"/>
        <v>0</v>
      </c>
      <c r="E54" s="12">
        <f t="shared" si="7"/>
        <v>0</v>
      </c>
      <c r="F54" s="12">
        <f t="shared" si="7"/>
        <v>0</v>
      </c>
      <c r="G54" s="12">
        <f t="shared" si="7"/>
        <v>0</v>
      </c>
      <c r="H54" s="12">
        <f t="shared" si="7"/>
        <v>0</v>
      </c>
      <c r="I54" s="12">
        <f t="shared" si="7"/>
        <v>0</v>
      </c>
      <c r="J54" s="12">
        <f t="shared" si="7"/>
        <v>0</v>
      </c>
      <c r="K54" s="12">
        <f t="shared" si="7"/>
        <v>0</v>
      </c>
      <c r="L54" s="12">
        <f t="shared" si="7"/>
        <v>0</v>
      </c>
      <c r="M54" s="12">
        <f t="shared" si="7"/>
        <v>0</v>
      </c>
      <c r="N54" s="12">
        <f t="shared" si="7"/>
        <v>0</v>
      </c>
    </row>
    <row r="55" spans="1:14" ht="30" x14ac:dyDescent="0.25">
      <c r="A55" s="2" t="s">
        <v>56</v>
      </c>
      <c r="B55" s="3">
        <f t="shared" si="2"/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25">
      <c r="A56" s="2" t="s">
        <v>68</v>
      </c>
      <c r="B56" s="3">
        <f t="shared" si="2"/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</row>
    <row r="57" spans="1:14" ht="30" x14ac:dyDescent="0.25">
      <c r="A57" s="2" t="s">
        <v>69</v>
      </c>
      <c r="B57" s="3">
        <f t="shared" si="2"/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</row>
    <row r="58" spans="1:14" ht="30" x14ac:dyDescent="0.25">
      <c r="A58" s="11" t="s">
        <v>21</v>
      </c>
      <c r="B58" s="12">
        <f>SUM(B59:B65)</f>
        <v>151057024.24000001</v>
      </c>
      <c r="C58" s="12">
        <f t="shared" ref="C58:N58" si="8">SUM(C59:C65)</f>
        <v>0</v>
      </c>
      <c r="D58" s="12">
        <f t="shared" si="8"/>
        <v>138367881.52000001</v>
      </c>
      <c r="E58" s="12">
        <f t="shared" si="8"/>
        <v>7268463.7200000007</v>
      </c>
      <c r="F58" s="12">
        <f t="shared" si="8"/>
        <v>5420679</v>
      </c>
      <c r="G58" s="12">
        <f t="shared" si="8"/>
        <v>0</v>
      </c>
      <c r="H58" s="12">
        <f t="shared" si="8"/>
        <v>0</v>
      </c>
      <c r="I58" s="12">
        <f t="shared" si="8"/>
        <v>0</v>
      </c>
      <c r="J58" s="12">
        <f t="shared" si="8"/>
        <v>0</v>
      </c>
      <c r="K58" s="12">
        <f t="shared" si="8"/>
        <v>0</v>
      </c>
      <c r="L58" s="12">
        <f t="shared" si="8"/>
        <v>0</v>
      </c>
      <c r="M58" s="12">
        <f t="shared" si="8"/>
        <v>0</v>
      </c>
      <c r="N58" s="12">
        <f t="shared" si="8"/>
        <v>0</v>
      </c>
    </row>
    <row r="59" spans="1:14" ht="30" x14ac:dyDescent="0.25">
      <c r="A59" s="2" t="s">
        <v>70</v>
      </c>
      <c r="B59" s="3">
        <f t="shared" si="2"/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</row>
    <row r="60" spans="1:14" x14ac:dyDescent="0.25">
      <c r="A60" s="2" t="s">
        <v>71</v>
      </c>
      <c r="B60" s="3">
        <f t="shared" si="2"/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x14ac:dyDescent="0.25">
      <c r="A61" s="2" t="s">
        <v>72</v>
      </c>
      <c r="B61" s="3">
        <f t="shared" si="2"/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</row>
    <row r="62" spans="1:14" x14ac:dyDescent="0.25">
      <c r="A62" s="2" t="s">
        <v>73</v>
      </c>
      <c r="B62" s="3">
        <f t="shared" si="2"/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</row>
    <row r="63" spans="1:14" ht="30" x14ac:dyDescent="0.25">
      <c r="A63" s="2" t="s">
        <v>74</v>
      </c>
      <c r="B63" s="3">
        <f t="shared" si="2"/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</row>
    <row r="64" spans="1:14" x14ac:dyDescent="0.25">
      <c r="A64" s="2" t="s">
        <v>75</v>
      </c>
      <c r="B64" s="3">
        <f t="shared" si="2"/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ht="30" x14ac:dyDescent="0.25">
      <c r="A65" s="2" t="s">
        <v>76</v>
      </c>
      <c r="B65" s="3">
        <f t="shared" si="2"/>
        <v>151057024.24000001</v>
      </c>
      <c r="C65" s="4">
        <v>0</v>
      </c>
      <c r="D65" s="4">
        <v>138367881.52000001</v>
      </c>
      <c r="E65" s="4">
        <v>7268463.7200000007</v>
      </c>
      <c r="F65" s="4">
        <v>5420679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4" x14ac:dyDescent="0.25">
      <c r="A66" s="11" t="s">
        <v>20</v>
      </c>
      <c r="B66" s="12">
        <f>SUM(B69)</f>
        <v>18000</v>
      </c>
      <c r="C66" s="12">
        <f t="shared" ref="C66:N66" si="9">SUM(C69)</f>
        <v>0</v>
      </c>
      <c r="D66" s="12">
        <f t="shared" si="9"/>
        <v>0</v>
      </c>
      <c r="E66" s="12">
        <f t="shared" si="9"/>
        <v>18000</v>
      </c>
      <c r="F66" s="12">
        <f t="shared" si="9"/>
        <v>0</v>
      </c>
      <c r="G66" s="12">
        <f t="shared" si="9"/>
        <v>0</v>
      </c>
      <c r="H66" s="12">
        <f t="shared" si="9"/>
        <v>0</v>
      </c>
      <c r="I66" s="12">
        <f t="shared" si="9"/>
        <v>0</v>
      </c>
      <c r="J66" s="12">
        <f t="shared" si="9"/>
        <v>0</v>
      </c>
      <c r="K66" s="12">
        <f t="shared" si="9"/>
        <v>0</v>
      </c>
      <c r="L66" s="12">
        <f t="shared" si="9"/>
        <v>0</v>
      </c>
      <c r="M66" s="12">
        <f t="shared" si="9"/>
        <v>0</v>
      </c>
      <c r="N66" s="12">
        <f t="shared" si="9"/>
        <v>0</v>
      </c>
    </row>
    <row r="67" spans="1:14" x14ac:dyDescent="0.25">
      <c r="A67" s="1" t="s">
        <v>77</v>
      </c>
      <c r="B67" s="3">
        <f t="shared" si="2"/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x14ac:dyDescent="0.25">
      <c r="A68" s="5" t="s">
        <v>78</v>
      </c>
      <c r="B68" s="3">
        <f t="shared" si="2"/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</row>
    <row r="69" spans="1:14" x14ac:dyDescent="0.25">
      <c r="A69" s="1" t="s">
        <v>57</v>
      </c>
      <c r="B69" s="3">
        <f t="shared" si="2"/>
        <v>18000</v>
      </c>
      <c r="C69" s="4">
        <v>0</v>
      </c>
      <c r="D69" s="4">
        <v>0</v>
      </c>
      <c r="E69" s="4">
        <v>18000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</row>
    <row r="70" spans="1:14" x14ac:dyDescent="0.25">
      <c r="A70" s="11" t="s">
        <v>22</v>
      </c>
      <c r="B70" s="12">
        <f>SUM(B71:B76)</f>
        <v>0</v>
      </c>
      <c r="C70" s="12">
        <f t="shared" ref="C70:N70" si="10">SUM(C71:C76)</f>
        <v>0</v>
      </c>
      <c r="D70" s="12">
        <f t="shared" si="10"/>
        <v>0</v>
      </c>
      <c r="E70" s="12">
        <f t="shared" si="10"/>
        <v>0</v>
      </c>
      <c r="F70" s="12">
        <f t="shared" si="10"/>
        <v>0</v>
      </c>
      <c r="G70" s="12">
        <f t="shared" si="10"/>
        <v>0</v>
      </c>
      <c r="H70" s="12">
        <f t="shared" si="10"/>
        <v>0</v>
      </c>
      <c r="I70" s="12">
        <f t="shared" si="10"/>
        <v>0</v>
      </c>
      <c r="J70" s="12">
        <f t="shared" si="10"/>
        <v>0</v>
      </c>
      <c r="K70" s="12">
        <f t="shared" si="10"/>
        <v>0</v>
      </c>
      <c r="L70" s="12">
        <f t="shared" si="10"/>
        <v>0</v>
      </c>
      <c r="M70" s="12">
        <f t="shared" si="10"/>
        <v>0</v>
      </c>
      <c r="N70" s="12">
        <f t="shared" si="10"/>
        <v>0</v>
      </c>
    </row>
    <row r="71" spans="1:14" x14ac:dyDescent="0.25">
      <c r="A71" s="2" t="s">
        <v>79</v>
      </c>
      <c r="B71" s="3">
        <f t="shared" si="2"/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</row>
    <row r="72" spans="1:14" x14ac:dyDescent="0.25">
      <c r="A72" s="2" t="s">
        <v>80</v>
      </c>
      <c r="B72" s="3">
        <f t="shared" si="2"/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</row>
    <row r="73" spans="1:14" x14ac:dyDescent="0.25">
      <c r="A73" s="2" t="s">
        <v>81</v>
      </c>
      <c r="B73" s="3">
        <f t="shared" ref="B73:B77" si="11">SUM(C73:N73)</f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</row>
    <row r="74" spans="1:14" x14ac:dyDescent="0.25">
      <c r="A74" s="2" t="s">
        <v>82</v>
      </c>
      <c r="B74" s="3">
        <f t="shared" si="11"/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</row>
    <row r="75" spans="1:14" x14ac:dyDescent="0.25">
      <c r="A75" s="2" t="s">
        <v>83</v>
      </c>
      <c r="B75" s="3">
        <f t="shared" si="11"/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</row>
    <row r="76" spans="1:14" x14ac:dyDescent="0.25">
      <c r="A76" s="2" t="s">
        <v>84</v>
      </c>
      <c r="B76" s="3">
        <f t="shared" si="11"/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</row>
    <row r="77" spans="1:14" ht="30" x14ac:dyDescent="0.25">
      <c r="A77" s="2" t="s">
        <v>85</v>
      </c>
      <c r="B77" s="3">
        <f t="shared" si="11"/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</row>
  </sheetData>
  <mergeCells count="1">
    <mergeCell ref="A2:N2"/>
  </mergeCells>
  <pageMargins left="0.7" right="0.7" top="0.75" bottom="0.75" header="0.3" footer="0.3"/>
  <pageSetup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2023-05-18T21:20:09Z</dcterms:created>
  <dcterms:modified xsi:type="dcterms:W3CDTF">2025-05-13T21:34:05Z</dcterms:modified>
</cp:coreProperties>
</file>